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\OneDrive - 東海大學\行政系\11獎助學金\114\"/>
    </mc:Choice>
  </mc:AlternateContent>
  <bookViews>
    <workbookView xWindow="-120" yWindow="-120" windowWidth="29040" windowHeight="15720"/>
  </bookViews>
  <sheets>
    <sheet name="工作表1" sheetId="1" r:id="rId1"/>
    <sheet name="工作表2" sheetId="2" r:id="rId2"/>
  </sheets>
  <definedNames>
    <definedName name="_xlnm.Print_Area" localSheetId="0">工作表1!$A$1:$J$35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8" i="1" l="1"/>
  <c r="H24" i="1" l="1" a="1"/>
  <c r="H24" i="1"/>
  <c r="I24" i="1" s="1"/>
  <c r="H25" i="1" a="1"/>
  <c r="H25" i="1"/>
  <c r="I25" i="1" s="1"/>
  <c r="H23" i="1" a="1"/>
  <c r="H23" i="1" s="1"/>
  <c r="I23" i="1" s="1"/>
  <c r="H22" i="1" a="1"/>
  <c r="H22" i="1" s="1"/>
  <c r="I22" i="1" s="1"/>
  <c r="H21" i="1" a="1"/>
  <c r="H21" i="1"/>
  <c r="I21" i="1" s="1"/>
  <c r="H20" i="1" a="1"/>
  <c r="H20" i="1" s="1"/>
  <c r="I20" i="1" s="1"/>
  <c r="H19" i="1" a="1"/>
  <c r="H19" i="1" s="1"/>
  <c r="I19" i="1" s="1"/>
  <c r="H18" i="1" a="1"/>
  <c r="H18" i="1" s="1"/>
  <c r="I18" i="1" s="1"/>
  <c r="H17" i="1" a="1"/>
  <c r="H17" i="1"/>
  <c r="I17" i="1" s="1"/>
  <c r="H16" i="1" a="1"/>
  <c r="H16" i="1"/>
  <c r="I16" i="1" s="1"/>
  <c r="H15" i="1" a="1"/>
  <c r="H15" i="1"/>
  <c r="I15" i="1" s="1"/>
  <c r="H14" i="1" a="1"/>
  <c r="H14" i="1" s="1"/>
  <c r="I14" i="1" s="1"/>
  <c r="H12" i="1" a="1"/>
  <c r="H12" i="1"/>
  <c r="I12" i="1" s="1"/>
  <c r="H10" i="1" a="1"/>
  <c r="H10" i="1" s="1"/>
  <c r="I10" i="1" s="1"/>
  <c r="H13" i="1" a="1"/>
  <c r="H13" i="1" s="1"/>
  <c r="I13" i="1" s="1"/>
  <c r="H11" i="1" a="1"/>
  <c r="H11" i="1" s="1"/>
  <c r="I11" i="1" s="1"/>
  <c r="H9" i="1" a="1"/>
  <c r="H9" i="1" s="1"/>
  <c r="I9" i="1" s="1"/>
  <c r="H8" i="1" a="1"/>
  <c r="H8" i="1" s="1"/>
  <c r="I8" i="1" s="1"/>
  <c r="H7" i="1" a="1"/>
  <c r="H7" i="1" s="1"/>
  <c r="I7" i="1" s="1"/>
  <c r="H6" i="1" a="1"/>
  <c r="H6" i="1" s="1"/>
  <c r="I6" i="1" s="1"/>
  <c r="I26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<sst xmlns="http://schemas.openxmlformats.org/spreadsheetml/2006/main" count="74" uniqueCount="55">
  <si>
    <t>呂炳寬老師法科獎學金</t>
    <phoneticPr fontId="2" type="noConversion"/>
  </si>
  <si>
    <t>法學緒論</t>
    <phoneticPr fontId="2" type="noConversion"/>
  </si>
  <si>
    <t>科目</t>
    <phoneticPr fontId="2" type="noConversion"/>
  </si>
  <si>
    <t>分數</t>
    <phoneticPr fontId="2" type="noConversion"/>
  </si>
  <si>
    <t>刑法總則</t>
    <phoneticPr fontId="2" type="noConversion"/>
  </si>
  <si>
    <t>刑法總則(二)</t>
    <phoneticPr fontId="2" type="noConversion"/>
  </si>
  <si>
    <t>審計應用法規</t>
  </si>
  <si>
    <t>民法總則</t>
  </si>
  <si>
    <t>政府採購法</t>
  </si>
  <si>
    <t>行政法</t>
  </si>
  <si>
    <t>行政救濟法</t>
  </si>
  <si>
    <t>公務員法</t>
  </si>
  <si>
    <t>中華民國憲法與政府</t>
  </si>
  <si>
    <t>民法總則(二)</t>
    <phoneticPr fontId="2" type="noConversion"/>
  </si>
  <si>
    <t>行政法案例演習</t>
  </si>
  <si>
    <t>備註</t>
    <phoneticPr fontId="2" type="noConversion"/>
  </si>
  <si>
    <t>行政程序法</t>
  </si>
  <si>
    <t>消費者保護法理論與實務</t>
  </si>
  <si>
    <t>地方制度法</t>
  </si>
  <si>
    <t>警察法規</t>
  </si>
  <si>
    <t>A+</t>
    <phoneticPr fontId="2" type="noConversion"/>
  </si>
  <si>
    <t>A-</t>
    <phoneticPr fontId="2" type="noConversion"/>
  </si>
  <si>
    <t>B+</t>
    <phoneticPr fontId="2" type="noConversion"/>
  </si>
  <si>
    <t>B</t>
    <phoneticPr fontId="2" type="noConversion"/>
  </si>
  <si>
    <t>B-</t>
    <phoneticPr fontId="2" type="noConversion"/>
  </si>
  <si>
    <t>C+</t>
    <phoneticPr fontId="2" type="noConversion"/>
  </si>
  <si>
    <t>C-</t>
    <phoneticPr fontId="2" type="noConversion"/>
  </si>
  <si>
    <t>D</t>
    <phoneticPr fontId="2" type="noConversion"/>
  </si>
  <si>
    <t>E</t>
    <phoneticPr fontId="2" type="noConversion"/>
  </si>
  <si>
    <t>X</t>
    <phoneticPr fontId="2" type="noConversion"/>
  </si>
  <si>
    <t>等第計分法</t>
    <phoneticPr fontId="2" type="noConversion"/>
  </si>
  <si>
    <t>百分制單科成績對照</t>
    <phoneticPr fontId="2" type="noConversion"/>
  </si>
  <si>
    <t>A</t>
    <phoneticPr fontId="2" type="noConversion"/>
  </si>
  <si>
    <t>必修</t>
    <phoneticPr fontId="2" type="noConversion"/>
  </si>
  <si>
    <t>學群必修</t>
    <phoneticPr fontId="2" type="noConversion"/>
  </si>
  <si>
    <t>申請人簽名</t>
  </si>
  <si>
    <t>必填</t>
    <phoneticPr fontId="2" type="noConversion"/>
  </si>
  <si>
    <t>C</t>
    <phoneticPr fontId="2" type="noConversion"/>
  </si>
  <si>
    <t>學分</t>
    <phoneticPr fontId="2" type="noConversion"/>
  </si>
  <si>
    <r>
      <t xml:space="preserve">分數
</t>
    </r>
    <r>
      <rPr>
        <sz val="10"/>
        <color theme="1"/>
        <rFont val="標楷體"/>
        <family val="4"/>
        <charset val="136"/>
      </rPr>
      <t>(下拉選單)</t>
    </r>
    <phoneticPr fontId="2" type="noConversion"/>
  </si>
  <si>
    <t>分數*學分</t>
    <phoneticPr fontId="2" type="noConversion"/>
  </si>
  <si>
    <t>選課
代碼</t>
    <phoneticPr fontId="2" type="noConversion"/>
  </si>
  <si>
    <t>修課
學期</t>
    <phoneticPr fontId="2" type="noConversion"/>
  </si>
  <si>
    <t>總分</t>
    <phoneticPr fontId="2" type="noConversion"/>
  </si>
  <si>
    <t>政府會計與審計法規</t>
    <phoneticPr fontId="2" type="noConversion"/>
  </si>
  <si>
    <t>選4科</t>
    <phoneticPr fontId="2" type="noConversion"/>
  </si>
  <si>
    <t>獲獎者應配合事項：</t>
    <phoneticPr fontId="2" type="noConversion"/>
  </si>
  <si>
    <t>一、應提供個人生活近照及200至300字心得（電子檔），並授權系上用於宣傳及獲獎公告。</t>
    <phoneticPr fontId="2" type="noConversion"/>
  </si>
  <si>
    <t>二、應出席頒獎(謝師宴上頒獎)</t>
    <phoneticPr fontId="2" type="noConversion"/>
  </si>
  <si>
    <t>★鼓勵獲獎同學寫感謝信或感謝卡給捐款人呂炳寬老師。</t>
    <phoneticPr fontId="2" type="noConversion"/>
  </si>
  <si>
    <t>法科總學分</t>
    <phoneticPr fontId="2" type="noConversion"/>
  </si>
  <si>
    <t>法科總平均</t>
    <phoneticPr fontId="2" type="noConversion"/>
  </si>
  <si>
    <t>姓名</t>
    <phoneticPr fontId="2" type="noConversion"/>
  </si>
  <si>
    <t>系級</t>
    <phoneticPr fontId="2" type="noConversion"/>
  </si>
  <si>
    <t>學號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</si>
</sst>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2"/>
      <color theme="1"/>
      <name val="新細明體"/>
      <family val="2"/>
      <charset val="136"/>
      <scheme val="minor"/>
    </font>
    <font>
      <sz val="14"/>
      <color rgb="FF00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20"/>
      <color rgb="FF000000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sz val="14"/>
      <color theme="1"/>
      <name val="新細明體"/>
      <family val="2"/>
      <charset val="136"/>
      <scheme val="minor"/>
    </font>
    <font>
      <sz val="10"/>
      <color theme="1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0" fillId="2" borderId="1" xfId="0" applyFill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tabSelected="1" workbookViewId="0">
      <selection activeCell="C2" sqref="C2:J2"/>
    </sheetView>
  </sheetViews>
  <sheetFormatPr defaultRowHeight="16.5" x14ac:dyDescent="0.25"/>
  <cols>
    <col min="1" max="1" width="4.75" customWidth="1"/>
    <col min="2" max="2" width="6.25" customWidth="1"/>
    <col min="3" max="3" width="29" customWidth="1"/>
    <col min="4" max="4" width="6.75" style="1" bestFit="1" customWidth="1"/>
    <col min="5" max="6" width="7.625" style="1" customWidth="1"/>
    <col min="7" max="7" width="10.375" style="1" customWidth="1"/>
    <col min="8" max="8" width="6.75" bestFit="1" customWidth="1"/>
    <col min="9" max="9" width="13.25" bestFit="1" customWidth="1"/>
    <col min="10" max="10" width="6.625" style="1" customWidth="1"/>
    <col min="12" max="12" width="11.625" bestFit="1" customWidth="1"/>
    <col min="13" max="13" width="20.5" bestFit="1" customWidth="1"/>
  </cols>
  <sheetData>
    <row r="1" spans="1:13" ht="36.75" customHeight="1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L1" s="2" t="s">
        <v>30</v>
      </c>
      <c r="M1" s="2" t="s">
        <v>31</v>
      </c>
    </row>
    <row r="2" spans="1:13" s="10" customFormat="1" ht="19.5" x14ac:dyDescent="0.25">
      <c r="A2" s="21" t="s">
        <v>52</v>
      </c>
      <c r="B2" s="21"/>
      <c r="C2" s="24"/>
      <c r="D2" s="24"/>
      <c r="E2" s="24"/>
      <c r="F2" s="24"/>
      <c r="G2" s="24"/>
      <c r="H2" s="24"/>
      <c r="I2" s="24"/>
      <c r="J2" s="24"/>
      <c r="L2" s="13" t="s">
        <v>20</v>
      </c>
      <c r="M2" s="13">
        <v>95</v>
      </c>
    </row>
    <row r="3" spans="1:13" s="10" customFormat="1" ht="19.5" x14ac:dyDescent="0.25">
      <c r="A3" s="21" t="s">
        <v>53</v>
      </c>
      <c r="B3" s="21"/>
      <c r="C3" s="24"/>
      <c r="D3" s="24"/>
      <c r="E3" s="24"/>
      <c r="F3" s="24"/>
      <c r="G3" s="24"/>
      <c r="H3" s="24"/>
      <c r="I3" s="24"/>
      <c r="J3" s="24"/>
      <c r="L3" s="13" t="s">
        <v>32</v>
      </c>
      <c r="M3" s="13">
        <v>87</v>
      </c>
    </row>
    <row r="4" spans="1:13" s="10" customFormat="1" ht="19.5" x14ac:dyDescent="0.25">
      <c r="A4" s="21" t="s">
        <v>54</v>
      </c>
      <c r="B4" s="21"/>
      <c r="C4" s="24"/>
      <c r="D4" s="24"/>
      <c r="E4" s="24"/>
      <c r="F4" s="24"/>
      <c r="G4" s="24"/>
      <c r="H4" s="24"/>
      <c r="I4" s="24"/>
      <c r="J4" s="24"/>
      <c r="L4" s="13" t="s">
        <v>21</v>
      </c>
      <c r="M4" s="13">
        <v>82</v>
      </c>
    </row>
    <row r="5" spans="1:13" ht="39" x14ac:dyDescent="0.25">
      <c r="A5" s="5"/>
      <c r="B5" s="5"/>
      <c r="C5" s="5" t="s">
        <v>2</v>
      </c>
      <c r="D5" s="6" t="s">
        <v>38</v>
      </c>
      <c r="E5" s="11" t="s">
        <v>42</v>
      </c>
      <c r="F5" s="11" t="s">
        <v>41</v>
      </c>
      <c r="G5" s="11" t="s">
        <v>39</v>
      </c>
      <c r="H5" s="6" t="s">
        <v>3</v>
      </c>
      <c r="I5" s="11" t="s">
        <v>40</v>
      </c>
      <c r="J5" s="6" t="s">
        <v>15</v>
      </c>
      <c r="L5" s="13" t="s">
        <v>22</v>
      </c>
      <c r="M5" s="13">
        <v>78</v>
      </c>
    </row>
    <row r="6" spans="1:13" ht="19.5" x14ac:dyDescent="0.25">
      <c r="A6" s="6">
        <v>1</v>
      </c>
      <c r="B6" s="5" t="s">
        <v>36</v>
      </c>
      <c r="C6" s="5" t="s">
        <v>1</v>
      </c>
      <c r="D6" s="6">
        <v>3</v>
      </c>
      <c r="E6" s="19"/>
      <c r="F6" s="19"/>
      <c r="G6" s="19"/>
      <c r="H6" s="5" cm="1">
        <f t="array" ref="H6">_xlfn.IFS(G6=L2,M2,G6=L3,M3,G6=L4,M4,G6=L5,M5,G6=L6,M6,G6=L7,M7,G6=L8,M8,G6=L9,M9,G6=L10,M10,G6=L11,M11,G6=L12,M12,G6=L13,M13)</f>
        <v>0</v>
      </c>
      <c r="I6" s="5">
        <f>D6*H6</f>
        <v>0</v>
      </c>
      <c r="J6" s="6" t="s">
        <v>33</v>
      </c>
      <c r="L6" s="13" t="s">
        <v>23</v>
      </c>
      <c r="M6" s="13">
        <v>75</v>
      </c>
    </row>
    <row r="7" spans="1:13" ht="19.5" x14ac:dyDescent="0.25">
      <c r="A7" s="6">
        <v>2</v>
      </c>
      <c r="B7" s="5" t="s">
        <v>36</v>
      </c>
      <c r="C7" s="5" t="s">
        <v>12</v>
      </c>
      <c r="D7" s="6">
        <v>3</v>
      </c>
      <c r="E7" s="19"/>
      <c r="F7" s="19"/>
      <c r="G7" s="19"/>
      <c r="H7" s="5" cm="1">
        <f t="array" ref="H7">_xlfn.IFS(G7=L2,M2,G7=L3,M3,G7=L4,M4,G7=L5,M5,G7=L6,M6,G7=L7,M7,G7=L8,M8,G7=L9,M9,G7=L10,M10,G7=L11,M11,G7=L12,M12,G7=L13,M13)</f>
        <v>0</v>
      </c>
      <c r="I7" s="5">
        <f>D7*H7</f>
        <v>0</v>
      </c>
      <c r="J7" s="6" t="s">
        <v>33</v>
      </c>
      <c r="L7" s="13" t="s">
        <v>24</v>
      </c>
      <c r="M7" s="13">
        <v>71</v>
      </c>
    </row>
    <row r="8" spans="1:13" ht="19.5" x14ac:dyDescent="0.25">
      <c r="A8" s="6">
        <v>3</v>
      </c>
      <c r="B8" s="5" t="s">
        <v>36</v>
      </c>
      <c r="C8" s="5" t="s">
        <v>9</v>
      </c>
      <c r="D8" s="6">
        <v>3</v>
      </c>
      <c r="E8" s="19"/>
      <c r="F8" s="19"/>
      <c r="G8" s="19"/>
      <c r="H8" s="5" cm="1">
        <f t="array" ref="H8">_xlfn.IFS(G8=L2,M2,G8=L3,M3,G8=L4,M4,G8=L5,M5,G8=L6,M6,G8=L7,M7,G8=L8,M8,G8=L9,M9,G8=L10,M10,G8=L11,M11,G8=L12,M12,G8=L13,M13)</f>
        <v>0</v>
      </c>
      <c r="I8" s="5">
        <f t="shared" ref="I8:I25" si="0">D8*H8</f>
        <v>0</v>
      </c>
      <c r="J8" s="12" t="s">
        <v>34</v>
      </c>
      <c r="L8" s="13" t="s">
        <v>25</v>
      </c>
      <c r="M8" s="13">
        <v>68</v>
      </c>
    </row>
    <row r="9" spans="1:13" ht="19.5" x14ac:dyDescent="0.25">
      <c r="A9" s="6">
        <v>4</v>
      </c>
      <c r="B9" s="15" t="s">
        <v>45</v>
      </c>
      <c r="C9" s="5" t="s">
        <v>4</v>
      </c>
      <c r="D9" s="6">
        <v>2</v>
      </c>
      <c r="E9" s="19"/>
      <c r="F9" s="19"/>
      <c r="G9" s="19"/>
      <c r="H9" s="5" cm="1">
        <f t="array" ref="H9">_xlfn.IFS(G9=L2,M2,G9=L3,M3,G9=L4,M4,G9=L5,M5,G9=L6,M6,G9=L7,M7,G9=L8,M8,G9=L9,M9,G9=L10,M10,G9=L11,M11,G9=L12,M12,G9=L13,M13)</f>
        <v>0</v>
      </c>
      <c r="I9" s="5">
        <f t="shared" si="0"/>
        <v>0</v>
      </c>
      <c r="J9" s="6"/>
      <c r="L9" s="13" t="s">
        <v>37</v>
      </c>
      <c r="M9" s="13">
        <v>65</v>
      </c>
    </row>
    <row r="10" spans="1:13" ht="19.5" x14ac:dyDescent="0.25">
      <c r="A10" s="6">
        <v>5</v>
      </c>
      <c r="B10" s="16"/>
      <c r="C10" s="5" t="s">
        <v>5</v>
      </c>
      <c r="D10" s="6">
        <v>2</v>
      </c>
      <c r="E10" s="19"/>
      <c r="F10" s="19"/>
      <c r="G10" s="19"/>
      <c r="H10" s="5" cm="1">
        <f t="array" ref="H10">_xlfn.IFS(G10=L2,M2,G10=L3,M3,G10=L4,M5,G10=L5,M5,G10=L6,M6,G10=L7,M7,G10=L8,M8,G10=L9,M9,G10=L10,M10,G10=L11,M11,G10=L12,M12,G10=L13,M13)</f>
        <v>0</v>
      </c>
      <c r="I10" s="5">
        <f t="shared" si="0"/>
        <v>0</v>
      </c>
      <c r="J10" s="6"/>
      <c r="L10" s="13" t="s">
        <v>26</v>
      </c>
      <c r="M10" s="13">
        <v>61</v>
      </c>
    </row>
    <row r="11" spans="1:13" ht="19.5" x14ac:dyDescent="0.25">
      <c r="A11" s="6">
        <v>6</v>
      </c>
      <c r="B11" s="16"/>
      <c r="C11" s="5" t="s">
        <v>6</v>
      </c>
      <c r="D11" s="6">
        <v>2</v>
      </c>
      <c r="E11" s="19"/>
      <c r="F11" s="19"/>
      <c r="G11" s="19"/>
      <c r="H11" s="5" cm="1">
        <f t="array" ref="H11">_xlfn.IFS(G11=L2,M2,G11=L3,M3,G11=L4,M4,G11=L5,M6,G11=L6,M6,G11=L7,M7,G11=L8,M8,G11=L9,M9,G11=L10,M10,G11=L11,M11,G11=L12,M12,G11=L13,M13)</f>
        <v>0</v>
      </c>
      <c r="I11" s="5">
        <f t="shared" si="0"/>
        <v>0</v>
      </c>
      <c r="J11" s="6"/>
      <c r="L11" s="13" t="s">
        <v>27</v>
      </c>
      <c r="M11" s="13">
        <v>55</v>
      </c>
    </row>
    <row r="12" spans="1:13" ht="19.5" x14ac:dyDescent="0.25">
      <c r="A12" s="6">
        <v>7</v>
      </c>
      <c r="B12" s="16"/>
      <c r="C12" s="5" t="s">
        <v>44</v>
      </c>
      <c r="D12" s="6">
        <v>2</v>
      </c>
      <c r="E12" s="19"/>
      <c r="F12" s="19"/>
      <c r="G12" s="19"/>
      <c r="H12" s="5" cm="1">
        <f t="array" ref="H12">_xlfn.IFS(G12=L2,M2,G12=L3,M3,G12=L4,M4,G12=L5,M5,G12=L6,M7,G12=L7,M7,G12=L8,M8,G12=L9,M9,G12=L10,M10,G12=L11,M11,G12=L12,M12,G12=L13,M13)</f>
        <v>0</v>
      </c>
      <c r="I12" s="5">
        <f t="shared" si="0"/>
        <v>0</v>
      </c>
      <c r="J12" s="6"/>
      <c r="L12" s="13" t="s">
        <v>28</v>
      </c>
      <c r="M12" s="13">
        <v>49</v>
      </c>
    </row>
    <row r="13" spans="1:13" ht="19.5" x14ac:dyDescent="0.25">
      <c r="A13" s="6">
        <v>8</v>
      </c>
      <c r="B13" s="16"/>
      <c r="C13" s="5" t="s">
        <v>7</v>
      </c>
      <c r="D13" s="6">
        <v>3</v>
      </c>
      <c r="E13" s="19"/>
      <c r="F13" s="19"/>
      <c r="G13" s="19"/>
      <c r="H13" s="5" cm="1">
        <f t="array" ref="H13">_xlfn.IFS(G13=L2,M2,G13=L3,M3,G13=L4,M4,G13=L5,M5,G13=L6,M6,G13=L7,M8,G13=L8,M8,G13=L9,M9,G13=L10,M10,G13=L11,M11,G13=L12,M12,G13=L13,M13)</f>
        <v>0</v>
      </c>
      <c r="I13" s="5">
        <f t="shared" si="0"/>
        <v>0</v>
      </c>
      <c r="J13" s="6"/>
      <c r="L13" s="13"/>
      <c r="M13" s="13">
        <v>0</v>
      </c>
    </row>
    <row r="14" spans="1:13" ht="19.5" x14ac:dyDescent="0.25">
      <c r="A14" s="6">
        <v>9</v>
      </c>
      <c r="B14" s="16"/>
      <c r="C14" s="5" t="s">
        <v>7</v>
      </c>
      <c r="D14" s="6">
        <v>2</v>
      </c>
      <c r="E14" s="19"/>
      <c r="F14" s="19"/>
      <c r="G14" s="19"/>
      <c r="H14" s="5" cm="1">
        <f t="array" ref="H14">_xlfn.IFS(G14=L2,M2,G14=L3,M3,G14=L4,M4,G14=L5,M5,G14=L6,M6,G14=L7,M7,G14=L8,M9,G14=L9,M9,G14=L10,M10,G14=L11,M11,G14=L12,M12,G14=L13,M13)</f>
        <v>0</v>
      </c>
      <c r="I14" s="5">
        <f t="shared" si="0"/>
        <v>0</v>
      </c>
      <c r="J14" s="6"/>
    </row>
    <row r="15" spans="1:13" ht="19.5" x14ac:dyDescent="0.25">
      <c r="A15" s="6">
        <v>10</v>
      </c>
      <c r="B15" s="16"/>
      <c r="C15" s="5" t="s">
        <v>13</v>
      </c>
      <c r="D15" s="6">
        <v>2</v>
      </c>
      <c r="E15" s="19"/>
      <c r="F15" s="19"/>
      <c r="G15" s="19"/>
      <c r="H15" s="5" cm="1">
        <f t="array" ref="H15">_xlfn.IFS(G15=L2,M2,G15=L3,M3,G15=L4,M4,G15=L5,M5,G15=L6,M6,G15=L7,M7,G15=L8,M8,G15=L9,M10,G15=L10,M10,G15=L11,M11,G15=L12,M12,G15=L13,M13)</f>
        <v>0</v>
      </c>
      <c r="I15" s="5">
        <f t="shared" si="0"/>
        <v>0</v>
      </c>
      <c r="J15" s="6"/>
    </row>
    <row r="16" spans="1:13" ht="19.5" x14ac:dyDescent="0.25">
      <c r="A16" s="6">
        <v>11</v>
      </c>
      <c r="B16" s="16"/>
      <c r="C16" s="5" t="s">
        <v>8</v>
      </c>
      <c r="D16" s="6">
        <v>2</v>
      </c>
      <c r="E16" s="19"/>
      <c r="F16" s="19"/>
      <c r="G16" s="19"/>
      <c r="H16" s="5" cm="1">
        <f t="array" ref="H16">_xlfn.IFS(G16=L2,M2,G16=L3,M3,G16=L4,M4,G16=L5,M5,G16=L6,M6,G16=L7,M7,G16=L8,M8,G16=L9,M9,G16=L10,M11,G16=L11,M11,G16=L12,M12,G16=L13,M13)</f>
        <v>0</v>
      </c>
      <c r="I16" s="5">
        <f t="shared" si="0"/>
        <v>0</v>
      </c>
      <c r="J16" s="6"/>
    </row>
    <row r="17" spans="1:10" ht="19.5" x14ac:dyDescent="0.25">
      <c r="A17" s="6">
        <v>12</v>
      </c>
      <c r="B17" s="16"/>
      <c r="C17" s="5" t="s">
        <v>10</v>
      </c>
      <c r="D17" s="6">
        <v>3</v>
      </c>
      <c r="E17" s="19"/>
      <c r="F17" s="19"/>
      <c r="G17" s="19"/>
      <c r="H17" s="5" cm="1">
        <f t="array" ref="H17">_xlfn.IFS(G17=L2,M2,G17=L3,M3,G17=L4,M4,G17=L5,M5,G17=L6,M6,G17=L7,M7,G17=L8,M8,G17=L9,M9,G17=L10,M10,G17=L11,M12,G17=L12,M12,G17=L13,M13)</f>
        <v>0</v>
      </c>
      <c r="I17" s="5">
        <f t="shared" si="0"/>
        <v>0</v>
      </c>
      <c r="J17" s="6"/>
    </row>
    <row r="18" spans="1:10" ht="19.5" x14ac:dyDescent="0.25">
      <c r="A18" s="6">
        <v>13</v>
      </c>
      <c r="B18" s="16"/>
      <c r="C18" s="5" t="s">
        <v>10</v>
      </c>
      <c r="D18" s="6">
        <v>2</v>
      </c>
      <c r="E18" s="19"/>
      <c r="F18" s="19"/>
      <c r="G18" s="19"/>
      <c r="H18" s="5" cm="1">
        <f t="array" ref="H18">_xlfn.IFS(G18=L2,M2,G18=L3,M3,G18=L4,M4,G18=L5,M5,G18=L6,M6,G18=L7,M7,G18=L8,M8,G18=L9,M9,G18=L10,M10,G18=L11,M11,G18=L12,M13,G18=L13,M13)</f>
        <v>0</v>
      </c>
      <c r="I18" s="5">
        <f t="shared" si="0"/>
        <v>0</v>
      </c>
      <c r="J18" s="6"/>
    </row>
    <row r="19" spans="1:10" ht="19.5" x14ac:dyDescent="0.25">
      <c r="A19" s="6">
        <v>14</v>
      </c>
      <c r="B19" s="16"/>
      <c r="C19" s="5" t="s">
        <v>11</v>
      </c>
      <c r="D19" s="6">
        <v>3</v>
      </c>
      <c r="E19" s="19"/>
      <c r="F19" s="19"/>
      <c r="G19" s="19"/>
      <c r="H19" s="5" cm="1">
        <f t="array" ref="H19">_xlfn.IFS(G19=L2,M2,G19=L3,M3,G19=L4,M4,G19=L5,M5,G19=L6,M6,G19=L7,M7,G19=L8,M8,G19=L9,M9,G19=L10,M10,G19=L11,M11,G19=L12,M12,G19=L13,M13)</f>
        <v>0</v>
      </c>
      <c r="I19" s="5">
        <f t="shared" si="0"/>
        <v>0</v>
      </c>
      <c r="J19" s="6"/>
    </row>
    <row r="20" spans="1:10" ht="19.5" x14ac:dyDescent="0.25">
      <c r="A20" s="6">
        <v>15</v>
      </c>
      <c r="B20" s="16"/>
      <c r="C20" s="5" t="s">
        <v>11</v>
      </c>
      <c r="D20" s="6">
        <v>2</v>
      </c>
      <c r="E20" s="19"/>
      <c r="F20" s="19"/>
      <c r="G20" s="19"/>
      <c r="H20" s="5" cm="1">
        <f t="array" ref="H20">_xlfn.IFS(G20=L2,M2,G20=L3,M3,G20=L4,M4,G20=L5,M5,G20=L6,M6,G20=L7,M7,G20=L8,M8,G20=L9,M9,G20=L10,M10,G20=L11,M11,G20=L12,M12,G20=L13,M13)</f>
        <v>0</v>
      </c>
      <c r="I20" s="5">
        <f t="shared" si="0"/>
        <v>0</v>
      </c>
      <c r="J20" s="6"/>
    </row>
    <row r="21" spans="1:10" ht="19.5" x14ac:dyDescent="0.25">
      <c r="A21" s="6">
        <v>16</v>
      </c>
      <c r="B21" s="16"/>
      <c r="C21" s="5" t="s">
        <v>14</v>
      </c>
      <c r="D21" s="6">
        <v>3</v>
      </c>
      <c r="E21" s="19"/>
      <c r="F21" s="19"/>
      <c r="G21" s="19"/>
      <c r="H21" s="5" cm="1">
        <f t="array" ref="H21">_xlfn.IFS(G21=L2,M2,G21=L3,M3,G21=L4,M4,G21=L5,M5,G21=L6,M6,G21=L7,M7,G21=L8,M8,G21=L9,M9,G21=L10,M10,G21=L11,M11,G21=L12,M12,G21=L13,M13)</f>
        <v>0</v>
      </c>
      <c r="I21" s="5">
        <f t="shared" si="0"/>
        <v>0</v>
      </c>
      <c r="J21" s="6"/>
    </row>
    <row r="22" spans="1:10" ht="19.5" x14ac:dyDescent="0.25">
      <c r="A22" s="6">
        <v>17</v>
      </c>
      <c r="B22" s="16"/>
      <c r="C22" s="5" t="s">
        <v>16</v>
      </c>
      <c r="D22" s="6">
        <v>3</v>
      </c>
      <c r="E22" s="19"/>
      <c r="F22" s="19"/>
      <c r="G22" s="19"/>
      <c r="H22" s="5" cm="1">
        <f t="array" ref="H22">_xlfn.IFS(G22=L2,M2,G22=L3,M3,G22=L4,M4,G22=L5,M5,G22=L6,M6,G22=L7,M7,G22=L8,M8,G22=L9,M9,G22=L10,M10,G22=L11,M11,G22=L12,M12,G22=L13,M13)</f>
        <v>0</v>
      </c>
      <c r="I22" s="5">
        <f t="shared" si="0"/>
        <v>0</v>
      </c>
      <c r="J22" s="6"/>
    </row>
    <row r="23" spans="1:10" ht="19.5" x14ac:dyDescent="0.25">
      <c r="A23" s="6">
        <v>18</v>
      </c>
      <c r="B23" s="16"/>
      <c r="C23" s="5" t="s">
        <v>17</v>
      </c>
      <c r="D23" s="6">
        <v>2</v>
      </c>
      <c r="E23" s="19"/>
      <c r="F23" s="19"/>
      <c r="G23" s="19"/>
      <c r="H23" s="5" cm="1">
        <f t="array" ref="H23">_xlfn.IFS(G23=L2,M2,G23=L3,M3,G23=L4,M4,G23=L5,M5,G23=L6,M6,G23=L7,M7,G23=L8,M8,G23=L9,M9,G23=L10,M10,G23=L11,M11,G23=L12,M12,G23=L13,M13)</f>
        <v>0</v>
      </c>
      <c r="I23" s="5">
        <f t="shared" si="0"/>
        <v>0</v>
      </c>
      <c r="J23" s="6"/>
    </row>
    <row r="24" spans="1:10" ht="19.5" x14ac:dyDescent="0.25">
      <c r="A24" s="6">
        <v>19</v>
      </c>
      <c r="B24" s="16"/>
      <c r="C24" s="5" t="s">
        <v>18</v>
      </c>
      <c r="D24" s="6">
        <v>2</v>
      </c>
      <c r="E24" s="19"/>
      <c r="F24" s="19"/>
      <c r="G24" s="19"/>
      <c r="H24" s="5" cm="1">
        <f t="array" ref="H24">_xlfn.IFS(G24=L2,M2,G24=L3,M3,G24=L4,M4,G24=L5,M5,G24=L6,M6,G24=L7,M7,G24=L8,M8,G24=L9,M9,G24=L10,M10,G24=L11,M11,G24=L12,M12,G24=L13,M13)</f>
        <v>0</v>
      </c>
      <c r="I24" s="5">
        <f t="shared" si="0"/>
        <v>0</v>
      </c>
      <c r="J24" s="6"/>
    </row>
    <row r="25" spans="1:10" ht="19.5" x14ac:dyDescent="0.25">
      <c r="A25" s="6">
        <v>20</v>
      </c>
      <c r="B25" s="17"/>
      <c r="C25" s="5" t="s">
        <v>19</v>
      </c>
      <c r="D25" s="6">
        <v>2</v>
      </c>
      <c r="E25" s="19"/>
      <c r="F25" s="19"/>
      <c r="G25" s="19"/>
      <c r="H25" s="5" cm="1">
        <f t="array" ref="H25">_xlfn.IFS(G25=L2,M2,G25=L3,M3,G25=L4,M4,G25=L5,M5,G25=L6,M6,G25=L7,M7,G25=L8,M8,G25=L9,M9,G25=L10,M10,G25=L11,M11,G25=L12,M12,G25=L13,M13)</f>
        <v>0</v>
      </c>
      <c r="I25" s="5">
        <f t="shared" si="0"/>
        <v>0</v>
      </c>
      <c r="J25" s="6"/>
    </row>
    <row r="26" spans="1:10" ht="19.5" x14ac:dyDescent="0.25">
      <c r="A26" s="3"/>
      <c r="B26" s="3"/>
      <c r="C26" s="3"/>
      <c r="D26" s="4"/>
      <c r="E26" s="4"/>
      <c r="F26" s="4"/>
      <c r="G26" s="22" t="s">
        <v>43</v>
      </c>
      <c r="H26" s="23"/>
      <c r="I26" s="5">
        <f>SUM(I6:I25)</f>
        <v>0</v>
      </c>
      <c r="J26" s="6"/>
    </row>
    <row r="27" spans="1:10" ht="19.5" x14ac:dyDescent="0.25">
      <c r="A27" s="3"/>
      <c r="B27" s="3"/>
      <c r="C27" s="3"/>
      <c r="D27" s="4"/>
      <c r="E27" s="4"/>
      <c r="F27" s="4"/>
      <c r="G27" s="22" t="s">
        <v>50</v>
      </c>
      <c r="H27" s="23"/>
      <c r="I27" s="20"/>
      <c r="J27" s="6"/>
    </row>
    <row r="28" spans="1:10" ht="19.5" x14ac:dyDescent="0.25">
      <c r="A28" s="3"/>
      <c r="B28" s="3"/>
      <c r="C28" s="3"/>
      <c r="D28" s="4"/>
      <c r="E28" s="4"/>
      <c r="F28" s="4"/>
      <c r="G28" s="22" t="s">
        <v>51</v>
      </c>
      <c r="H28" s="23"/>
      <c r="I28" s="5" t="e">
        <f>I26/I27</f>
        <v>#DIV/0!</v>
      </c>
      <c r="J28" s="6"/>
    </row>
    <row r="29" spans="1:10" ht="19.5" x14ac:dyDescent="0.25">
      <c r="A29" s="7" t="s">
        <v>46</v>
      </c>
      <c r="B29" s="7"/>
    </row>
    <row r="30" spans="1:10" ht="40.5" customHeight="1" x14ac:dyDescent="0.25">
      <c r="A30" s="18" t="s">
        <v>47</v>
      </c>
      <c r="B30" s="18"/>
      <c r="C30" s="18"/>
      <c r="D30" s="18"/>
      <c r="E30" s="18"/>
      <c r="F30" s="18"/>
      <c r="G30" s="18"/>
      <c r="H30" s="18"/>
      <c r="I30" s="18"/>
      <c r="J30" s="18"/>
    </row>
    <row r="31" spans="1:10" ht="19.5" x14ac:dyDescent="0.25">
      <c r="A31" s="3" t="s">
        <v>48</v>
      </c>
      <c r="B31" s="3"/>
    </row>
    <row r="32" spans="1:10" ht="19.5" x14ac:dyDescent="0.25">
      <c r="A32" s="3" t="s">
        <v>49</v>
      </c>
      <c r="B32" s="3"/>
    </row>
    <row r="33" spans="1:7" ht="19.5" x14ac:dyDescent="0.25">
      <c r="A33" s="8"/>
      <c r="B33" s="8"/>
    </row>
    <row r="35" spans="1:7" ht="19.5" x14ac:dyDescent="0.25">
      <c r="G35" s="9" t="s">
        <v>35</v>
      </c>
    </row>
  </sheetData>
  <sheetProtection algorithmName="SHA-512" hashValue="MlEi/g635ETXDelPzK1Ym9pBNvDw1o8gwPkOOWNh0Evxkrla7BaVn75QObJH1Ml5iDs8wfP4rhqCrl3U3GoX6w==" saltValue="tqb9nK1yfzjl2J0Nj7ACMg==" spinCount="100000" sheet="1"/>
  <protectedRanges>
    <protectedRange sqref="C2:J4 E6:G25 I27" name="範圍1"/>
  </protectedRanges>
  <mergeCells count="12">
    <mergeCell ref="A1:J1"/>
    <mergeCell ref="B9:B25"/>
    <mergeCell ref="A30:J30"/>
    <mergeCell ref="G26:H26"/>
    <mergeCell ref="G27:H27"/>
    <mergeCell ref="G28:H28"/>
    <mergeCell ref="C2:J2"/>
    <mergeCell ref="C3:J3"/>
    <mergeCell ref="C4:J4"/>
    <mergeCell ref="A2:B2"/>
    <mergeCell ref="A3:B3"/>
    <mergeCell ref="A4:B4"/>
  </mergeCells>
  <phoneticPr fontId="2" type="noConversion"/>
  <dataValidations count="1">
    <dataValidation type="list" allowBlank="1" showInputMessage="1" showErrorMessage="1" sqref="G6:G25">
      <formula1>$L$2:$L$12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  <ignoredErrors>
    <ignoredError sqref="H13 H22:H23" formula="1"/>
    <ignoredError sqref="I28" evalErro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sqref="A1:B13"/>
    </sheetView>
  </sheetViews>
  <sheetFormatPr defaultRowHeight="16.5" x14ac:dyDescent="0.25"/>
  <cols>
    <col min="1" max="1" width="12.75" customWidth="1"/>
    <col min="2" max="2" width="22.625" customWidth="1"/>
  </cols>
  <sheetData>
    <row r="1" spans="1:2" x14ac:dyDescent="0.25">
      <c r="A1" s="2" t="s">
        <v>30</v>
      </c>
      <c r="B1" s="2" t="s">
        <v>31</v>
      </c>
    </row>
    <row r="2" spans="1:2" x14ac:dyDescent="0.25">
      <c r="A2" s="2" t="s">
        <v>20</v>
      </c>
      <c r="B2" s="2">
        <v>95</v>
      </c>
    </row>
    <row r="3" spans="1:2" x14ac:dyDescent="0.25">
      <c r="A3" s="2" t="s">
        <v>20</v>
      </c>
      <c r="B3" s="2">
        <v>87</v>
      </c>
    </row>
    <row r="4" spans="1:2" x14ac:dyDescent="0.25">
      <c r="A4" s="2" t="s">
        <v>21</v>
      </c>
      <c r="B4" s="2">
        <v>82</v>
      </c>
    </row>
    <row r="5" spans="1:2" x14ac:dyDescent="0.25">
      <c r="A5" s="2" t="s">
        <v>22</v>
      </c>
      <c r="B5" s="2">
        <v>78</v>
      </c>
    </row>
    <row r="6" spans="1:2" x14ac:dyDescent="0.25">
      <c r="A6" s="2" t="s">
        <v>23</v>
      </c>
      <c r="B6" s="2">
        <v>75</v>
      </c>
    </row>
    <row r="7" spans="1:2" x14ac:dyDescent="0.25">
      <c r="A7" s="2" t="s">
        <v>24</v>
      </c>
      <c r="B7" s="2">
        <v>71</v>
      </c>
    </row>
    <row r="8" spans="1:2" x14ac:dyDescent="0.25">
      <c r="A8" s="2" t="s">
        <v>25</v>
      </c>
      <c r="B8" s="2">
        <v>68</v>
      </c>
    </row>
    <row r="9" spans="1:2" x14ac:dyDescent="0.25">
      <c r="A9" s="2" t="s">
        <v>25</v>
      </c>
      <c r="B9" s="2">
        <v>65</v>
      </c>
    </row>
    <row r="10" spans="1:2" x14ac:dyDescent="0.25">
      <c r="A10" s="2" t="s">
        <v>26</v>
      </c>
      <c r="B10" s="2">
        <v>61</v>
      </c>
    </row>
    <row r="11" spans="1:2" x14ac:dyDescent="0.25">
      <c r="A11" s="2" t="s">
        <v>27</v>
      </c>
      <c r="B11" s="2">
        <v>55</v>
      </c>
    </row>
    <row r="12" spans="1:2" x14ac:dyDescent="0.25">
      <c r="A12" s="2" t="s">
        <v>28</v>
      </c>
      <c r="B12" s="2">
        <v>49</v>
      </c>
    </row>
    <row r="13" spans="1:2" x14ac:dyDescent="0.25">
      <c r="A13" s="2" t="s">
        <v>29</v>
      </c>
      <c r="B13" s="2">
        <v>0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工作表1</vt:lpstr>
      <vt:lpstr>工作表2</vt:lpstr>
      <vt:lpstr>工作表1!Print_Area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丁敬明(jingmingting)</dc:creator>
  <cp:lastModifiedBy>Windows 使用者</cp:lastModifiedBy>
  <cp:lastPrinted>2026-05-04T04:18:34Z</cp:lastPrinted>
  <dcterms:created xsi:type="dcterms:W3CDTF">2026-05-04T01:17:33Z</dcterms:created>
  <dcterms:modified xsi:type="dcterms:W3CDTF">2026-05-05T14:29:53Z</dcterms:modified>
</cp:coreProperties>
</file>